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22601CCD-7115-4994-94E5-07CCAAD9F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2" l="1"/>
  <c r="F21" i="2"/>
  <c r="K24" i="2" s="1"/>
  <c r="F22" i="2"/>
  <c r="K25" i="2" s="1"/>
  <c r="L25" i="2" s="1"/>
  <c r="F23" i="2"/>
  <c r="K26" i="2" s="1"/>
  <c r="L26" i="2" s="1"/>
  <c r="F24" i="2"/>
  <c r="K27" i="2" s="1"/>
  <c r="L27" i="2" s="1"/>
  <c r="F25" i="2"/>
  <c r="F26" i="2"/>
  <c r="F27" i="2"/>
  <c r="F28" i="2"/>
  <c r="F5" i="2"/>
  <c r="K8" i="2" s="1"/>
  <c r="L8" i="2" s="1"/>
  <c r="F6" i="2"/>
  <c r="K9" i="2" s="1"/>
  <c r="L9" i="2" s="1"/>
  <c r="F7" i="2"/>
  <c r="K10" i="2" s="1"/>
  <c r="L10" i="2" s="1"/>
  <c r="F8" i="2"/>
  <c r="K11" i="2" s="1"/>
  <c r="L11" i="2" s="1"/>
  <c r="F9" i="2"/>
  <c r="K12" i="2" s="1"/>
  <c r="L12" i="2" s="1"/>
  <c r="F10" i="2"/>
  <c r="K13" i="2" s="1"/>
  <c r="L13" i="2" s="1"/>
  <c r="F11" i="2"/>
  <c r="K14" i="2" s="1"/>
  <c r="L14" i="2" s="1"/>
  <c r="F12" i="2"/>
  <c r="K15" i="2" s="1"/>
  <c r="L15" i="2" s="1"/>
  <c r="F13" i="2"/>
  <c r="K16" i="2" s="1"/>
  <c r="L16" i="2" s="1"/>
  <c r="F14" i="2"/>
  <c r="K17" i="2" s="1"/>
  <c r="L17" i="2" s="1"/>
  <c r="F15" i="2"/>
  <c r="K18" i="2" s="1"/>
  <c r="L18" i="2" s="1"/>
  <c r="F16" i="2"/>
  <c r="K19" i="2" s="1"/>
  <c r="L19" i="2" s="1"/>
  <c r="F17" i="2"/>
  <c r="K20" i="2" s="1"/>
  <c r="L20" i="2" s="1"/>
  <c r="F18" i="2"/>
  <c r="K21" i="2" s="1"/>
  <c r="L21" i="2" s="1"/>
  <c r="F19" i="2"/>
  <c r="K22" i="2" s="1"/>
  <c r="L22" i="2" s="1"/>
  <c r="F20" i="2"/>
  <c r="K23" i="2" s="1"/>
  <c r="L23" i="2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3" i="2"/>
  <c r="I24" i="2"/>
  <c r="I25" i="2"/>
  <c r="I26" i="2"/>
  <c r="I27" i="2"/>
  <c r="J6" i="2"/>
  <c r="K6" i="2" s="1"/>
  <c r="L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<sst xmlns="http://schemas.openxmlformats.org/spreadsheetml/2006/main" count="109" uniqueCount="101">
  <si>
    <t>id</t>
  </si>
  <si>
    <t>f_id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</si>
  <si>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</si>
  <si>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</si>
  <si>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</si>
  <si>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</si>
  <si>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</si>
  <si>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</si>
  <si>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</si>
  <si>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</si>
  <si>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</si>
  <si>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</si>
  <si>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</si>
  <si>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</si>
  <si>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string</t>
  </si>
  <si>
    <t>string</t>
    <phoneticPr fontId="4" type="noConversion"/>
  </si>
  <si>
    <t>byte</t>
    <phoneticPr fontId="4" type="noConversion"/>
  </si>
  <si>
    <t>ushort</t>
    <phoneticPr fontId="4" type="noConversion"/>
  </si>
  <si>
    <t>神器1</t>
    <phoneticPr fontId="4" type="noConversion"/>
  </si>
  <si>
    <t>神器2</t>
  </si>
  <si>
    <t>神器3</t>
  </si>
  <si>
    <t>神器4</t>
  </si>
  <si>
    <t>八卦阵</t>
  </si>
  <si>
    <t>青钢剑</t>
  </si>
  <si>
    <t>诸葛连弩</t>
    <phoneticPr fontId="4" type="noConversion"/>
  </si>
  <si>
    <t>神器8</t>
  </si>
  <si>
    <t>神器9</t>
  </si>
  <si>
    <t>神器10</t>
  </si>
  <si>
    <t>神器11</t>
  </si>
  <si>
    <t>神器12</t>
  </si>
  <si>
    <t>神器14</t>
  </si>
  <si>
    <t>神器15</t>
  </si>
  <si>
    <t>神器16</t>
    <phoneticPr fontId="4" type="noConversion"/>
  </si>
  <si>
    <t>神器17</t>
    <phoneticPr fontId="4" type="noConversion"/>
  </si>
  <si>
    <t>必杀之剑</t>
    <phoneticPr fontId="4" type="noConversion"/>
  </si>
  <si>
    <t>奖励名</t>
    <phoneticPr fontId="4" type="noConversion"/>
  </si>
  <si>
    <t>f_RewardsName</t>
    <phoneticPr fontId="4" type="noConversion"/>
  </si>
  <si>
    <t>太上紫金葫芦碎片</t>
    <phoneticPr fontId="4" type="noConversion"/>
  </si>
  <si>
    <t>神铁*30</t>
    <phoneticPr fontId="4" type="noConversion"/>
  </si>
  <si>
    <t>神铁*10</t>
    <phoneticPr fontId="4" type="noConversion"/>
  </si>
  <si>
    <t>神铁*20</t>
    <phoneticPr fontId="4" type="noConversion"/>
  </si>
  <si>
    <t>神兵残片*1</t>
    <phoneticPr fontId="4" type="noConversion"/>
  </si>
  <si>
    <t>itemid</t>
    <phoneticPr fontId="4" type="noConversion"/>
  </si>
  <si>
    <t>f_itemid</t>
    <phoneticPr fontId="4" type="noConversion"/>
  </si>
  <si>
    <t>奖励id</t>
    <phoneticPr fontId="4" type="noConversion"/>
  </si>
  <si>
    <t>f_Rewardsid</t>
    <phoneticPr fontId="4" type="noConversion"/>
  </si>
  <si>
    <t>概率</t>
    <phoneticPr fontId="4" type="noConversion"/>
  </si>
  <si>
    <t>f_rate</t>
    <phoneticPr fontId="4" type="noConversion"/>
  </si>
  <si>
    <t>84-10</t>
  </si>
  <si>
    <t>84-20</t>
    <phoneticPr fontId="4" type="noConversion"/>
  </si>
  <si>
    <t>84-30</t>
    <phoneticPr fontId="4" type="noConversion"/>
  </si>
  <si>
    <t>85-1</t>
    <phoneticPr fontId="4" type="noConversion"/>
  </si>
  <si>
    <t>66-1|84-1</t>
    <phoneticPr fontId="4" type="noConversion"/>
  </si>
  <si>
    <t>67-1|84-1</t>
    <phoneticPr fontId="4" type="noConversion"/>
  </si>
  <si>
    <t>68-1|84-1</t>
    <phoneticPr fontId="4" type="noConversion"/>
  </si>
  <si>
    <t>69-1|84-1</t>
    <phoneticPr fontId="4" type="noConversion"/>
  </si>
  <si>
    <t>70-1|84-4</t>
    <phoneticPr fontId="4" type="noConversion"/>
  </si>
  <si>
    <t>71-1|84-4</t>
    <phoneticPr fontId="4" type="noConversion"/>
  </si>
  <si>
    <t>72-1|84-4</t>
    <phoneticPr fontId="4" type="noConversion"/>
  </si>
  <si>
    <t>73-1|84-4</t>
    <phoneticPr fontId="4" type="noConversion"/>
  </si>
  <si>
    <t>74-1|84-4</t>
    <phoneticPr fontId="4" type="noConversion"/>
  </si>
  <si>
    <t>75-1|84-4</t>
    <phoneticPr fontId="4" type="noConversion"/>
  </si>
  <si>
    <t>76-1|84-4</t>
    <phoneticPr fontId="4" type="noConversion"/>
  </si>
  <si>
    <t>77-1|84-4</t>
    <phoneticPr fontId="4" type="noConversion"/>
  </si>
  <si>
    <t>78-1|84-8</t>
    <phoneticPr fontId="4" type="noConversion"/>
  </si>
  <si>
    <t>79-1|84-8</t>
    <phoneticPr fontId="4" type="noConversion"/>
  </si>
  <si>
    <t>80-1|84-8</t>
    <phoneticPr fontId="4" type="noConversion"/>
  </si>
  <si>
    <t>81-1|84-8</t>
    <phoneticPr fontId="4" type="noConversion"/>
  </si>
  <si>
    <t>神器19</t>
    <phoneticPr fontId="4" type="noConversion"/>
  </si>
  <si>
    <t>单价</t>
    <phoneticPr fontId="4" type="noConversion"/>
  </si>
  <si>
    <t>抽取次数</t>
    <phoneticPr fontId="4" type="noConversion"/>
  </si>
  <si>
    <t>花费</t>
    <phoneticPr fontId="4" type="noConversion"/>
  </si>
  <si>
    <t>满级所需</t>
    <phoneticPr fontId="4" type="noConversion"/>
  </si>
  <si>
    <t>人民币</t>
    <phoneticPr fontId="4" type="noConversion"/>
  </si>
  <si>
    <t>双股剑</t>
    <phoneticPr fontId="4" type="noConversion"/>
  </si>
  <si>
    <t>七星宝刀</t>
    <phoneticPr fontId="4" type="noConversion"/>
  </si>
  <si>
    <t>万石弓</t>
    <phoneticPr fontId="4" type="noConversion"/>
  </si>
  <si>
    <t>双铁戟</t>
    <phoneticPr fontId="4" type="noConversion"/>
  </si>
  <si>
    <t>青釭剑</t>
    <phoneticPr fontId="4" type="noConversion"/>
  </si>
  <si>
    <t>丈八长矛</t>
    <phoneticPr fontId="4" type="noConversion"/>
  </si>
  <si>
    <t>青龙偃月刀</t>
    <phoneticPr fontId="4" type="noConversion"/>
  </si>
  <si>
    <t>方天画戟</t>
    <phoneticPr fontId="4" type="noConversion"/>
  </si>
  <si>
    <t>流星锤</t>
    <phoneticPr fontId="4" type="noConversion"/>
  </si>
  <si>
    <t>铁鞭</t>
    <phoneticPr fontId="4" type="noConversion"/>
  </si>
  <si>
    <t>火云刀</t>
    <phoneticPr fontId="4" type="noConversion"/>
  </si>
  <si>
    <t>连环飞刀</t>
    <phoneticPr fontId="4" type="noConversion"/>
  </si>
  <si>
    <t>古锭刀</t>
    <phoneticPr fontId="4" type="noConversion"/>
  </si>
  <si>
    <t>百鸟朝凰枪</t>
    <phoneticPr fontId="4" type="noConversion"/>
  </si>
  <si>
    <t>盘古斧</t>
    <phoneticPr fontId="4" type="noConversion"/>
  </si>
  <si>
    <t>轩辕剑</t>
    <phoneticPr fontId="4" type="noConversion"/>
  </si>
  <si>
    <t>后裔弓</t>
    <phoneticPr fontId="4" type="noConversion"/>
  </si>
  <si>
    <t>霸王枪</t>
    <phoneticPr fontId="4" type="noConversion"/>
  </si>
  <si>
    <t>降妖宝杖</t>
    <phoneticPr fontId="4" type="noConversion"/>
  </si>
  <si>
    <t>番天印</t>
    <phoneticPr fontId="4" type="noConversion"/>
  </si>
  <si>
    <t>昆仑镜</t>
    <phoneticPr fontId="4" type="noConversion"/>
  </si>
  <si>
    <t>三尖两刃刀</t>
    <phoneticPr fontId="4" type="noConversion"/>
  </si>
  <si>
    <t>七星剑</t>
    <phoneticPr fontId="4" type="noConversion"/>
  </si>
  <si>
    <t>82-1|84-15</t>
    <phoneticPr fontId="4" type="noConversion"/>
  </si>
  <si>
    <t>83-1|84-15</t>
    <phoneticPr fontId="4" type="noConversion"/>
  </si>
  <si>
    <t>97-1|84-15</t>
    <phoneticPr fontId="4" type="noConversion"/>
  </si>
  <si>
    <t>98-1|84-15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</si>
</sst>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1" fillId="0" borderId="0" xfId="0" applyFont="1"/>
    <xf numFmtId="0" fontId="7" fillId="7" borderId="3" xfId="0" applyFont="1" applyFill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0" fontId="0" fillId="0" borderId="0" xfId="1" applyNumberFormat="1" applyFont="1" applyAlignme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workbookViewId="0">
      <selection activeCell="E20" sqref="E20"/>
    </sheetView>
  </sheetViews>
  <sheetFormatPr defaultColWidth="9" defaultRowHeight="14.25" x14ac:dyDescent="0.2"/>
  <cols>
    <col min="3" max="3" width="14.625" customWidth="1"/>
    <col min="4" max="4" width="10.875" style="20" customWidth="1"/>
    <col min="12" max="12" width="14.25" customWidth="1"/>
  </cols>
  <sheetData>
    <row r="1" spans="1:18" ht="15" thickBot="1" x14ac:dyDescent="0.25">
      <c r="A1" s="1" t="s">
        <v>0</v>
      </c>
      <c r="B1" s="7" t="s">
        <v>44</v>
      </c>
      <c r="C1" s="8" t="s">
        <v>35</v>
      </c>
      <c r="D1" s="19" t="s">
        <v>42</v>
      </c>
      <c r="E1" s="16" t="s">
        <v>46</v>
      </c>
      <c r="F1" s="6"/>
    </row>
    <row r="2" spans="1:18" x14ac:dyDescent="0.2">
      <c r="A2" s="1" t="s">
        <v>1</v>
      </c>
      <c r="B2" s="7" t="s">
        <v>45</v>
      </c>
      <c r="C2" s="7" t="s">
        <v>36</v>
      </c>
      <c r="D2" s="18" t="s">
        <v>43</v>
      </c>
      <c r="E2" s="7" t="s">
        <v>47</v>
      </c>
    </row>
    <row r="3" spans="1:18" x14ac:dyDescent="0.2">
      <c r="A3" s="1" t="s">
        <v>2</v>
      </c>
      <c r="B3" s="7" t="s">
        <v>16</v>
      </c>
      <c r="C3" s="7" t="s">
        <v>15</v>
      </c>
      <c r="D3" s="19" t="s">
        <v>15</v>
      </c>
      <c r="E3" s="7" t="s">
        <v>17</v>
      </c>
    </row>
    <row r="4" spans="1:18" ht="15" thickBot="1" x14ac:dyDescent="0.25">
      <c r="A4" s="1">
        <v>1</v>
      </c>
      <c r="B4" s="1">
        <v>1</v>
      </c>
      <c r="C4" s="1">
        <v>1</v>
      </c>
      <c r="D4" s="20">
        <v>1</v>
      </c>
      <c r="E4" s="1">
        <v>1</v>
      </c>
    </row>
    <row r="5" spans="1:18" ht="15" thickBot="1" x14ac:dyDescent="0.25">
      <c r="A5" s="3">
        <v>1</v>
      </c>
      <c r="B5" s="3">
        <v>1</v>
      </c>
      <c r="C5" s="9" t="s">
        <v>18</v>
      </c>
      <c r="D5" s="18" t="s">
        <v>52</v>
      </c>
      <c r="E5" s="3">
        <v>873</v>
      </c>
      <c r="F5" s="21">
        <f t="shared" ref="F5:F28" si="0">E5/10000</f>
        <v>8.7300000000000003E-2</v>
      </c>
      <c r="H5" s="16" t="s">
        <v>69</v>
      </c>
      <c r="I5" s="16" t="s">
        <v>70</v>
      </c>
      <c r="J5" s="16" t="s">
        <v>71</v>
      </c>
      <c r="K5" s="16" t="s">
        <v>73</v>
      </c>
    </row>
    <row r="6" spans="1:18" ht="15" thickBot="1" x14ac:dyDescent="0.25">
      <c r="A6">
        <v>2</v>
      </c>
      <c r="B6">
        <v>2</v>
      </c>
      <c r="C6" s="10" t="s">
        <v>19</v>
      </c>
      <c r="D6" s="18" t="s">
        <v>53</v>
      </c>
      <c r="E6" s="3">
        <v>873</v>
      </c>
      <c r="F6" s="21">
        <f t="shared" si="0"/>
        <v>8.7300000000000003E-2</v>
      </c>
      <c r="H6" s="16">
        <v>50</v>
      </c>
      <c r="I6">
        <v>10000</v>
      </c>
      <c r="J6">
        <f>H6*I6</f>
        <v>500000</v>
      </c>
      <c r="K6">
        <f>J6/10</f>
        <v>50000</v>
      </c>
      <c r="P6" s="16" t="s">
        <v>88</v>
      </c>
      <c r="Q6" s="16" t="s">
        <v>82</v>
      </c>
      <c r="R6" s="16" t="s">
        <v>74</v>
      </c>
    </row>
    <row r="7" spans="1:18" ht="15" thickBot="1" x14ac:dyDescent="0.25">
      <c r="A7" s="3">
        <v>3</v>
      </c>
      <c r="B7" s="3">
        <v>3</v>
      </c>
      <c r="C7" s="10" t="s">
        <v>20</v>
      </c>
      <c r="D7" s="18" t="s">
        <v>54</v>
      </c>
      <c r="E7" s="3">
        <v>873</v>
      </c>
      <c r="F7" s="21">
        <f t="shared" si="0"/>
        <v>8.7300000000000003E-2</v>
      </c>
      <c r="J7" s="16" t="s">
        <v>72</v>
      </c>
      <c r="P7" s="16" t="s">
        <v>89</v>
      </c>
      <c r="Q7" s="16" t="s">
        <v>83</v>
      </c>
      <c r="R7" s="16" t="s">
        <v>75</v>
      </c>
    </row>
    <row r="8" spans="1:18" ht="15" thickBot="1" x14ac:dyDescent="0.25">
      <c r="A8">
        <v>4</v>
      </c>
      <c r="B8">
        <v>4</v>
      </c>
      <c r="C8" s="10" t="s">
        <v>21</v>
      </c>
      <c r="D8" s="18" t="s">
        <v>55</v>
      </c>
      <c r="E8" s="3">
        <v>875</v>
      </c>
      <c r="F8" s="21">
        <f t="shared" si="0"/>
        <v>8.7499999999999994E-2</v>
      </c>
      <c r="H8" s="16"/>
      <c r="I8">
        <f t="shared" ref="I8:I28" si="1">$I$6*E5/10000</f>
        <v>873</v>
      </c>
      <c r="J8">
        <v>842</v>
      </c>
      <c r="K8" s="16">
        <f t="shared" ref="K8:K27" si="2">$H$6/F5/10</f>
        <v>57.273768613974802</v>
      </c>
      <c r="L8">
        <f t="shared" ref="L8:L27" si="3">K8*J8</f>
        <v>48224.513172966785</v>
      </c>
      <c r="P8" s="16" t="s">
        <v>90</v>
      </c>
      <c r="Q8" s="16" t="s">
        <v>84</v>
      </c>
      <c r="R8" s="16" t="s">
        <v>76</v>
      </c>
    </row>
    <row r="9" spans="1:18" ht="15" thickBot="1" x14ac:dyDescent="0.25">
      <c r="A9" s="3">
        <v>5</v>
      </c>
      <c r="B9" s="3">
        <v>5</v>
      </c>
      <c r="C9" s="11" t="s">
        <v>22</v>
      </c>
      <c r="D9" s="18" t="s">
        <v>56</v>
      </c>
      <c r="E9" s="3">
        <v>515</v>
      </c>
      <c r="F9" s="21">
        <f t="shared" si="0"/>
        <v>5.1499999999999997E-2</v>
      </c>
      <c r="I9">
        <f t="shared" si="1"/>
        <v>873</v>
      </c>
      <c r="J9">
        <v>842</v>
      </c>
      <c r="K9" s="16">
        <f t="shared" si="2"/>
        <v>57.273768613974802</v>
      </c>
      <c r="L9">
        <f t="shared" si="3"/>
        <v>48224.513172966785</v>
      </c>
      <c r="P9" s="16" t="s">
        <v>91</v>
      </c>
      <c r="Q9" s="16" t="s">
        <v>85</v>
      </c>
      <c r="R9" s="16" t="s">
        <v>77</v>
      </c>
    </row>
    <row r="10" spans="1:18" ht="15" thickBot="1" x14ac:dyDescent="0.25">
      <c r="A10">
        <v>6</v>
      </c>
      <c r="B10">
        <v>6</v>
      </c>
      <c r="C10" s="11" t="s">
        <v>23</v>
      </c>
      <c r="D10" s="18" t="s">
        <v>57</v>
      </c>
      <c r="E10" s="3">
        <v>515</v>
      </c>
      <c r="F10" s="21">
        <f t="shared" si="0"/>
        <v>5.1499999999999997E-2</v>
      </c>
      <c r="I10">
        <f t="shared" si="1"/>
        <v>873</v>
      </c>
      <c r="J10">
        <v>842</v>
      </c>
      <c r="K10" s="16">
        <f t="shared" si="2"/>
        <v>57.273768613974802</v>
      </c>
      <c r="L10">
        <f t="shared" si="3"/>
        <v>48224.513172966785</v>
      </c>
      <c r="P10" s="16" t="s">
        <v>92</v>
      </c>
      <c r="Q10" s="16" t="s">
        <v>86</v>
      </c>
      <c r="R10" s="16" t="s">
        <v>78</v>
      </c>
    </row>
    <row r="11" spans="1:18" ht="15" thickBot="1" x14ac:dyDescent="0.25">
      <c r="A11" s="3">
        <v>7</v>
      </c>
      <c r="B11" s="3">
        <v>7</v>
      </c>
      <c r="C11" s="12" t="s">
        <v>24</v>
      </c>
      <c r="D11" s="18" t="s">
        <v>58</v>
      </c>
      <c r="E11" s="3">
        <v>515</v>
      </c>
      <c r="F11" s="21">
        <f t="shared" si="0"/>
        <v>5.1499999999999997E-2</v>
      </c>
      <c r="I11">
        <f t="shared" si="1"/>
        <v>875</v>
      </c>
      <c r="J11">
        <v>842</v>
      </c>
      <c r="K11" s="16">
        <f t="shared" si="2"/>
        <v>57.142857142857146</v>
      </c>
      <c r="L11">
        <f t="shared" si="3"/>
        <v>48114.285714285717</v>
      </c>
      <c r="P11" s="16" t="s">
        <v>93</v>
      </c>
      <c r="Q11" s="16" t="s">
        <v>87</v>
      </c>
      <c r="R11" s="16" t="s">
        <v>79</v>
      </c>
    </row>
    <row r="12" spans="1:18" ht="15" thickBot="1" x14ac:dyDescent="0.25">
      <c r="A12" s="3">
        <v>8</v>
      </c>
      <c r="B12">
        <v>8</v>
      </c>
      <c r="C12" s="11" t="s">
        <v>25</v>
      </c>
      <c r="D12" s="18" t="s">
        <v>59</v>
      </c>
      <c r="E12" s="3">
        <v>515</v>
      </c>
      <c r="F12" s="21">
        <f t="shared" si="0"/>
        <v>5.1499999999999997E-2</v>
      </c>
      <c r="I12">
        <f t="shared" si="1"/>
        <v>515</v>
      </c>
      <c r="J12">
        <v>924</v>
      </c>
      <c r="K12" s="16">
        <f t="shared" si="2"/>
        <v>97.087378640776706</v>
      </c>
      <c r="L12">
        <f t="shared" si="3"/>
        <v>89708.737864077673</v>
      </c>
      <c r="P12" s="16" t="s">
        <v>94</v>
      </c>
      <c r="R12" s="16" t="s">
        <v>80</v>
      </c>
    </row>
    <row r="13" spans="1:18" ht="15" thickBot="1" x14ac:dyDescent="0.25">
      <c r="A13">
        <v>9</v>
      </c>
      <c r="B13" s="3">
        <v>9</v>
      </c>
      <c r="C13" s="11" t="s">
        <v>26</v>
      </c>
      <c r="D13" s="18" t="s">
        <v>60</v>
      </c>
      <c r="E13" s="3">
        <v>515</v>
      </c>
      <c r="F13" s="21">
        <f t="shared" si="0"/>
        <v>5.1499999999999997E-2</v>
      </c>
      <c r="I13">
        <f t="shared" si="1"/>
        <v>515</v>
      </c>
      <c r="J13">
        <v>924</v>
      </c>
      <c r="K13" s="16">
        <f t="shared" si="2"/>
        <v>97.087378640776706</v>
      </c>
      <c r="L13">
        <f t="shared" si="3"/>
        <v>89708.737864077673</v>
      </c>
      <c r="R13" s="16" t="s">
        <v>81</v>
      </c>
    </row>
    <row r="14" spans="1:18" ht="15" thickBot="1" x14ac:dyDescent="0.25">
      <c r="A14" s="3">
        <v>10</v>
      </c>
      <c r="B14">
        <v>10</v>
      </c>
      <c r="C14" s="11" t="s">
        <v>27</v>
      </c>
      <c r="D14" s="18" t="s">
        <v>61</v>
      </c>
      <c r="E14" s="3">
        <v>515</v>
      </c>
      <c r="F14" s="21">
        <f t="shared" si="0"/>
        <v>5.1499999999999997E-2</v>
      </c>
      <c r="I14">
        <f t="shared" si="1"/>
        <v>515</v>
      </c>
      <c r="J14">
        <v>924</v>
      </c>
      <c r="K14" s="16">
        <f t="shared" si="2"/>
        <v>97.087378640776706</v>
      </c>
      <c r="L14">
        <f t="shared" si="3"/>
        <v>89708.737864077673</v>
      </c>
      <c r="R14" s="16" t="s">
        <v>95</v>
      </c>
    </row>
    <row r="15" spans="1:18" ht="15" thickBot="1" x14ac:dyDescent="0.25">
      <c r="A15">
        <v>11</v>
      </c>
      <c r="B15" s="3">
        <v>11</v>
      </c>
      <c r="C15" s="11" t="s">
        <v>28</v>
      </c>
      <c r="D15" s="18" t="s">
        <v>62</v>
      </c>
      <c r="E15" s="3">
        <v>515</v>
      </c>
      <c r="F15" s="21">
        <f t="shared" si="0"/>
        <v>5.1499999999999997E-2</v>
      </c>
      <c r="I15">
        <f t="shared" si="1"/>
        <v>515</v>
      </c>
      <c r="J15">
        <v>924</v>
      </c>
      <c r="K15" s="16">
        <f t="shared" si="2"/>
        <v>97.087378640776706</v>
      </c>
      <c r="L15">
        <f t="shared" si="3"/>
        <v>89708.737864077673</v>
      </c>
      <c r="R15" s="16" t="s">
        <v>96</v>
      </c>
    </row>
    <row r="16" spans="1:18" ht="15" thickBot="1" x14ac:dyDescent="0.25">
      <c r="A16" s="3">
        <v>12</v>
      </c>
      <c r="B16">
        <v>12</v>
      </c>
      <c r="C16" s="11" t="s">
        <v>29</v>
      </c>
      <c r="D16" s="18" t="s">
        <v>63</v>
      </c>
      <c r="E16" s="3">
        <v>515</v>
      </c>
      <c r="F16" s="21">
        <f t="shared" si="0"/>
        <v>5.1499999999999997E-2</v>
      </c>
      <c r="I16">
        <f t="shared" si="1"/>
        <v>515</v>
      </c>
      <c r="J16">
        <v>924</v>
      </c>
      <c r="K16" s="16">
        <f t="shared" si="2"/>
        <v>97.087378640776706</v>
      </c>
      <c r="L16">
        <f t="shared" si="3"/>
        <v>89708.737864077673</v>
      </c>
    </row>
    <row r="17" spans="1:12" ht="15" thickBot="1" x14ac:dyDescent="0.25">
      <c r="A17" s="3">
        <v>13</v>
      </c>
      <c r="B17" s="3">
        <v>13</v>
      </c>
      <c r="C17" s="14" t="s">
        <v>37</v>
      </c>
      <c r="D17" s="18" t="s">
        <v>64</v>
      </c>
      <c r="E17" s="3">
        <v>378</v>
      </c>
      <c r="F17" s="21">
        <f t="shared" si="0"/>
        <v>3.78E-2</v>
      </c>
      <c r="I17">
        <f t="shared" si="1"/>
        <v>515</v>
      </c>
      <c r="J17">
        <v>924</v>
      </c>
      <c r="K17" s="16">
        <f t="shared" si="2"/>
        <v>97.087378640776706</v>
      </c>
      <c r="L17">
        <f t="shared" si="3"/>
        <v>89708.737864077673</v>
      </c>
    </row>
    <row r="18" spans="1:12" ht="15" thickBot="1" x14ac:dyDescent="0.25">
      <c r="A18">
        <v>14</v>
      </c>
      <c r="B18">
        <v>14</v>
      </c>
      <c r="C18" s="13" t="s">
        <v>30</v>
      </c>
      <c r="D18" s="18" t="s">
        <v>65</v>
      </c>
      <c r="E18" s="3">
        <v>378</v>
      </c>
      <c r="F18" s="21">
        <f t="shared" si="0"/>
        <v>3.78E-2</v>
      </c>
      <c r="I18">
        <f t="shared" si="1"/>
        <v>515</v>
      </c>
      <c r="J18">
        <v>924</v>
      </c>
      <c r="K18" s="16">
        <f t="shared" si="2"/>
        <v>97.087378640776706</v>
      </c>
      <c r="L18">
        <f t="shared" si="3"/>
        <v>89708.737864077673</v>
      </c>
    </row>
    <row r="19" spans="1:12" ht="15" thickBot="1" x14ac:dyDescent="0.25">
      <c r="A19" s="3">
        <v>15</v>
      </c>
      <c r="B19" s="3">
        <v>15</v>
      </c>
      <c r="C19" s="13" t="s">
        <v>31</v>
      </c>
      <c r="D19" s="18" t="s">
        <v>66</v>
      </c>
      <c r="E19" s="3">
        <v>378</v>
      </c>
      <c r="F19" s="21">
        <f t="shared" si="0"/>
        <v>3.78E-2</v>
      </c>
      <c r="I19">
        <f t="shared" si="1"/>
        <v>515</v>
      </c>
      <c r="J19">
        <v>924</v>
      </c>
      <c r="K19" s="16">
        <f t="shared" si="2"/>
        <v>97.087378640776706</v>
      </c>
      <c r="L19">
        <f t="shared" si="3"/>
        <v>89708.737864077673</v>
      </c>
    </row>
    <row r="20" spans="1:12" ht="15" thickBot="1" x14ac:dyDescent="0.25">
      <c r="A20">
        <v>16</v>
      </c>
      <c r="B20">
        <v>16</v>
      </c>
      <c r="C20" s="14" t="s">
        <v>32</v>
      </c>
      <c r="D20" s="18" t="s">
        <v>67</v>
      </c>
      <c r="E20" s="3">
        <v>378</v>
      </c>
      <c r="F20" s="21">
        <f t="shared" si="0"/>
        <v>3.78E-2</v>
      </c>
      <c r="I20">
        <f t="shared" si="1"/>
        <v>378</v>
      </c>
      <c r="J20">
        <v>8</v>
      </c>
      <c r="K20" s="16">
        <f t="shared" si="2"/>
        <v>132.27513227513228</v>
      </c>
      <c r="L20">
        <f t="shared" si="3"/>
        <v>1058.2010582010582</v>
      </c>
    </row>
    <row r="21" spans="1:12" ht="15" thickBot="1" x14ac:dyDescent="0.25">
      <c r="A21" s="3">
        <v>17</v>
      </c>
      <c r="B21" s="3">
        <v>17</v>
      </c>
      <c r="C21" s="15" t="s">
        <v>33</v>
      </c>
      <c r="D21" s="18" t="s">
        <v>97</v>
      </c>
      <c r="E21" s="3">
        <v>110</v>
      </c>
      <c r="F21" s="21">
        <f t="shared" si="0"/>
        <v>1.0999999999999999E-2</v>
      </c>
      <c r="I21">
        <f t="shared" si="1"/>
        <v>378</v>
      </c>
      <c r="J21">
        <v>1008</v>
      </c>
      <c r="K21" s="16">
        <f t="shared" si="2"/>
        <v>132.27513227513228</v>
      </c>
      <c r="L21">
        <f t="shared" si="3"/>
        <v>133333.33333333334</v>
      </c>
    </row>
    <row r="22" spans="1:12" ht="15" thickBot="1" x14ac:dyDescent="0.25">
      <c r="A22" s="3">
        <v>18</v>
      </c>
      <c r="B22">
        <v>18</v>
      </c>
      <c r="C22" s="15" t="s">
        <v>34</v>
      </c>
      <c r="D22" s="18" t="s">
        <v>98</v>
      </c>
      <c r="E22" s="3">
        <v>110</v>
      </c>
      <c r="F22" s="21">
        <f t="shared" si="0"/>
        <v>1.0999999999999999E-2</v>
      </c>
      <c r="I22">
        <f t="shared" si="1"/>
        <v>378</v>
      </c>
      <c r="J22">
        <v>1008</v>
      </c>
      <c r="K22" s="16">
        <f t="shared" si="2"/>
        <v>132.27513227513228</v>
      </c>
      <c r="L22">
        <f t="shared" si="3"/>
        <v>133333.33333333334</v>
      </c>
    </row>
    <row r="23" spans="1:12" ht="15" thickBot="1" x14ac:dyDescent="0.25">
      <c r="A23" s="3">
        <v>19</v>
      </c>
      <c r="B23" s="3">
        <v>19</v>
      </c>
      <c r="C23" s="15" t="s">
        <v>68</v>
      </c>
      <c r="D23" s="18" t="s">
        <v>99</v>
      </c>
      <c r="E23" s="3">
        <v>110</v>
      </c>
      <c r="F23" s="21">
        <f t="shared" si="0"/>
        <v>1.0999999999999999E-2</v>
      </c>
      <c r="I23">
        <f t="shared" si="1"/>
        <v>378</v>
      </c>
      <c r="J23">
        <v>1008</v>
      </c>
      <c r="K23" s="16">
        <f t="shared" si="2"/>
        <v>132.27513227513228</v>
      </c>
      <c r="L23">
        <f t="shared" si="3"/>
        <v>133333.33333333334</v>
      </c>
    </row>
    <row r="24" spans="1:12" ht="15" thickBot="1" x14ac:dyDescent="0.25">
      <c r="A24" s="3">
        <v>20</v>
      </c>
      <c r="B24">
        <v>20</v>
      </c>
      <c r="C24" s="15" t="s">
        <v>68</v>
      </c>
      <c r="D24" s="18" t="s">
        <v>100</v>
      </c>
      <c r="E24" s="3">
        <v>110</v>
      </c>
      <c r="F24" s="21">
        <f t="shared" si="0"/>
        <v>1.0999999999999999E-2</v>
      </c>
      <c r="I24">
        <f t="shared" si="1"/>
        <v>110</v>
      </c>
      <c r="J24">
        <v>8</v>
      </c>
      <c r="K24" s="16">
        <f t="shared" si="2"/>
        <v>454.54545454545462</v>
      </c>
      <c r="L24">
        <f t="shared" si="3"/>
        <v>3636.3636363636369</v>
      </c>
    </row>
    <row r="25" spans="1:12" x14ac:dyDescent="0.2">
      <c r="A25" s="3">
        <v>21</v>
      </c>
      <c r="B25" s="3">
        <v>21</v>
      </c>
      <c r="C25" s="17" t="s">
        <v>39</v>
      </c>
      <c r="D25" s="19" t="s">
        <v>48</v>
      </c>
      <c r="E25" s="3">
        <v>180</v>
      </c>
      <c r="F25" s="21">
        <f t="shared" si="0"/>
        <v>1.7999999999999999E-2</v>
      </c>
      <c r="I25">
        <f t="shared" si="1"/>
        <v>110</v>
      </c>
      <c r="J25">
        <v>1008</v>
      </c>
      <c r="K25" s="16">
        <f t="shared" si="2"/>
        <v>454.54545454545462</v>
      </c>
      <c r="L25">
        <f t="shared" si="3"/>
        <v>458181.81818181823</v>
      </c>
    </row>
    <row r="26" spans="1:12" x14ac:dyDescent="0.2">
      <c r="A26" s="3">
        <v>22</v>
      </c>
      <c r="B26">
        <v>22</v>
      </c>
      <c r="C26" s="17" t="s">
        <v>40</v>
      </c>
      <c r="D26" s="19" t="s">
        <v>49</v>
      </c>
      <c r="E26" s="3">
        <v>128</v>
      </c>
      <c r="F26" s="21">
        <f t="shared" si="0"/>
        <v>1.2800000000000001E-2</v>
      </c>
      <c r="I26">
        <f t="shared" si="1"/>
        <v>110</v>
      </c>
      <c r="J26">
        <v>1008</v>
      </c>
      <c r="K26" s="16">
        <f t="shared" si="2"/>
        <v>454.54545454545462</v>
      </c>
      <c r="L26">
        <f t="shared" si="3"/>
        <v>458181.81818181823</v>
      </c>
    </row>
    <row r="27" spans="1:12" x14ac:dyDescent="0.2">
      <c r="A27" s="3">
        <v>23</v>
      </c>
      <c r="B27" s="3">
        <v>23</v>
      </c>
      <c r="C27" s="17" t="s">
        <v>38</v>
      </c>
      <c r="D27" s="19" t="s">
        <v>50</v>
      </c>
      <c r="E27" s="3">
        <v>98</v>
      </c>
      <c r="F27" s="21">
        <f t="shared" si="0"/>
        <v>9.7999999999999997E-3</v>
      </c>
      <c r="I27">
        <f t="shared" si="1"/>
        <v>110</v>
      </c>
      <c r="J27">
        <v>1008</v>
      </c>
      <c r="K27" s="16">
        <f t="shared" si="2"/>
        <v>454.54545454545462</v>
      </c>
      <c r="L27">
        <f t="shared" si="3"/>
        <v>458181.81818181823</v>
      </c>
    </row>
    <row r="28" spans="1:12" x14ac:dyDescent="0.2">
      <c r="A28" s="3">
        <v>24</v>
      </c>
      <c r="B28">
        <v>24</v>
      </c>
      <c r="C28" s="17" t="s">
        <v>41</v>
      </c>
      <c r="D28" s="19" t="s">
        <v>51</v>
      </c>
      <c r="E28">
        <v>28</v>
      </c>
      <c r="F28" s="21">
        <f t="shared" si="0"/>
        <v>2.8E-3</v>
      </c>
      <c r="K28" s="16"/>
    </row>
    <row r="37" spans="11:11" x14ac:dyDescent="0.2">
      <c r="K37" s="16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2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2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2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2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2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2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2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</row>
    <row r="2" spans="1:6" x14ac:dyDescent="0.2">
      <c r="A2" s="1" t="s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</row>
    <row r="3" spans="1:6" x14ac:dyDescent="0.2">
      <c r="A3" s="1" t="s">
        <v>2</v>
      </c>
      <c r="B3" s="2" t="s">
        <v>3</v>
      </c>
      <c r="C3" s="2" t="s">
        <v>3</v>
      </c>
      <c r="D3" s="2" t="s">
        <v>3</v>
      </c>
      <c r="E3" s="2" t="s">
        <v>14</v>
      </c>
      <c r="F3" s="2" t="s">
        <v>14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2023-09-22T05:31:27Z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2052-11.1.0.12763</vt:lpwstr>
  </property>
</Properties>
</file>